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umber1australia/Number 1 Australia Dropbox/Sales/EOM Reports/2022/Apr/"/>
    </mc:Choice>
  </mc:AlternateContent>
  <xr:revisionPtr revIDLastSave="0" documentId="13_ncr:1_{0F8F6099-D500-B145-AF5F-4283715F00A4}" xr6:coauthVersionLast="47" xr6:coauthVersionMax="47" xr10:uidLastSave="{00000000-0000-0000-0000-000000000000}"/>
  <bookViews>
    <workbookView xWindow="9280" yWindow="680" windowWidth="28800" windowHeight="15800" xr2:uid="{00000000-000D-0000-FFFF-FFFF00000000}"/>
  </bookViews>
  <sheets>
    <sheet name="MonthlyTrading" sheetId="1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1" l="1"/>
  <c r="B11" i="1"/>
  <c r="C11" i="1"/>
  <c r="F11" i="1"/>
  <c r="E10" i="1"/>
  <c r="G10" i="1" s="1"/>
  <c r="E6" i="1" l="1"/>
  <c r="G6" i="1" s="1"/>
  <c r="E5" i="1"/>
  <c r="G5" i="1" s="1"/>
  <c r="E9" i="1"/>
  <c r="G9" i="1" s="1"/>
  <c r="E3" i="1"/>
  <c r="G3" i="1" s="1"/>
  <c r="E4" i="1" l="1"/>
  <c r="E7" i="1"/>
  <c r="E8" i="1"/>
  <c r="E2" i="1"/>
  <c r="E11" i="1" l="1"/>
  <c r="G2" i="1"/>
  <c r="G4" i="1"/>
  <c r="G7" i="1"/>
  <c r="G8" i="1"/>
  <c r="G11" i="1" l="1"/>
</calcChain>
</file>

<file path=xl/sharedStrings.xml><?xml version="1.0" encoding="utf-8"?>
<sst xmlns="http://schemas.openxmlformats.org/spreadsheetml/2006/main" count="27" uniqueCount="18">
  <si>
    <t>Total</t>
  </si>
  <si>
    <t>Sales Revenue - Ziwi</t>
  </si>
  <si>
    <t>Sales Revenue - Hemp Pet</t>
  </si>
  <si>
    <t>Sales Revenue - Vetalogica</t>
  </si>
  <si>
    <t>Sales Revenue - WAG</t>
  </si>
  <si>
    <t>Sales Revenue - Bell &amp; Bone</t>
  </si>
  <si>
    <t>Brand</t>
  </si>
  <si>
    <t>Last month v Previous 3 month ave</t>
  </si>
  <si>
    <t>Average Previous 3 months</t>
  </si>
  <si>
    <t>Sales Revenue - Ziwi Provenance</t>
  </si>
  <si>
    <t>Sales Revenue - Hemp Pet Online Orders</t>
  </si>
  <si>
    <t>Sales Revenue - ONE!</t>
  </si>
  <si>
    <t>Sales Revenue - LickiMat</t>
  </si>
  <si>
    <t>Sales Revenue - Beasty</t>
  </si>
  <si>
    <t>Last mth v Prev 3 mth ave</t>
  </si>
  <si>
    <t>Ave Pre 3 mths</t>
  </si>
  <si>
    <t>Sales Revenue - HEP's</t>
  </si>
  <si>
    <t>Sales Revenue - Feed For Thought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</si>
</sst>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32" x14ac:knownFonts="1">
    <font>
      <sz val="8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rgb="FFC0C0C0"/>
      </top>
      <bottom/>
      <diagonal/>
    </border>
  </borders>
  <cellStyleXfs count="82">
    <xf numFmtId="0" fontId="0" fillId="0" borderId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5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7">
    <xf numFmtId="0" fontId="0" fillId="0" borderId="0" xfId="0"/>
    <xf numFmtId="0" fontId="20" fillId="34" borderId="10" xfId="0" applyFont="1" applyFill="1" applyBorder="1" applyAlignment="1">
      <alignment horizontal="left" vertical="center" wrapText="1"/>
    </xf>
    <xf numFmtId="0" fontId="20" fillId="34" borderId="10" xfId="0" applyFont="1" applyFill="1" applyBorder="1" applyAlignment="1">
      <alignment horizontal="center" vertical="center" wrapText="1"/>
    </xf>
    <xf numFmtId="164" fontId="21" fillId="0" borderId="10" xfId="0" applyNumberFormat="1" applyFont="1" applyBorder="1" applyAlignment="1">
      <alignment horizontal="center" vertical="center"/>
    </xf>
    <xf numFmtId="164" fontId="21" fillId="33" borderId="10" xfId="0" applyNumberFormat="1" applyFont="1" applyFill="1" applyBorder="1" applyAlignment="1">
      <alignment horizontal="center" vertical="center"/>
    </xf>
    <xf numFmtId="164" fontId="24" fillId="0" borderId="10" xfId="0" applyNumberFormat="1" applyFont="1" applyBorder="1" applyAlignment="1">
      <alignment horizontal="center" vertical="center"/>
    </xf>
    <xf numFmtId="164" fontId="24" fillId="33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9" fontId="22" fillId="0" borderId="10" xfId="1" applyFont="1" applyBorder="1" applyAlignment="1">
      <alignment horizontal="center" vertical="center"/>
    </xf>
    <xf numFmtId="0" fontId="0" fillId="0" borderId="0" xfId="0" applyAlignment="1">
      <alignment vertical="center"/>
    </xf>
    <xf numFmtId="9" fontId="23" fillId="0" borderId="10" xfId="1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17" fontId="20" fillId="34" borderId="10" xfId="0" applyNumberFormat="1" applyFont="1" applyFill="1" applyBorder="1" applyAlignment="1">
      <alignment horizontal="center" vertical="center" wrapText="1"/>
    </xf>
    <xf numFmtId="9" fontId="20" fillId="0" borderId="10" xfId="1" applyFont="1" applyBorder="1" applyAlignment="1">
      <alignment horizontal="center" vertical="center"/>
    </xf>
    <xf numFmtId="164" fontId="21" fillId="0" borderId="10" xfId="0" applyNumberFormat="1" applyFont="1" applyFill="1" applyBorder="1" applyAlignment="1">
      <alignment horizontal="center" vertical="center"/>
    </xf>
    <xf numFmtId="164" fontId="27" fillId="0" borderId="0" xfId="0" applyNumberFormat="1" applyFont="1" applyAlignment="1">
      <alignment horizontal="right" vertical="center"/>
    </xf>
    <xf numFmtId="164" fontId="26" fillId="0" borderId="11" xfId="0" applyNumberFormat="1" applyFont="1" applyBorder="1" applyAlignment="1">
      <alignment horizontal="right" vertical="center"/>
    </xf>
    <xf numFmtId="0" fontId="28" fillId="35" borderId="10" xfId="0" applyFont="1" applyFill="1" applyBorder="1" applyAlignment="1">
      <alignment horizontal="left" vertical="center" wrapText="1"/>
    </xf>
    <xf numFmtId="17" fontId="28" fillId="35" borderId="10" xfId="0" applyNumberFormat="1" applyFont="1" applyFill="1" applyBorder="1" applyAlignment="1">
      <alignment horizontal="center" vertical="center" wrapText="1"/>
    </xf>
    <xf numFmtId="0" fontId="28" fillId="35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/>
    </xf>
    <xf numFmtId="164" fontId="29" fillId="0" borderId="10" xfId="0" applyNumberFormat="1" applyFont="1" applyBorder="1" applyAlignment="1">
      <alignment horizontal="center" vertical="center"/>
    </xf>
    <xf numFmtId="164" fontId="29" fillId="33" borderId="10" xfId="0" applyNumberFormat="1" applyFont="1" applyFill="1" applyBorder="1" applyAlignment="1">
      <alignment horizontal="center" vertical="center"/>
    </xf>
    <xf numFmtId="9" fontId="30" fillId="0" borderId="10" xfId="1" applyFont="1" applyBorder="1" applyAlignment="1">
      <alignment horizontal="center" vertical="center"/>
    </xf>
    <xf numFmtId="0" fontId="31" fillId="0" borderId="10" xfId="0" applyFont="1" applyBorder="1" applyAlignment="1">
      <alignment horizontal="left" vertical="center"/>
    </xf>
    <xf numFmtId="164" fontId="31" fillId="0" borderId="10" xfId="0" applyNumberFormat="1" applyFont="1" applyBorder="1" applyAlignment="1">
      <alignment horizontal="center" vertical="center"/>
    </xf>
    <xf numFmtId="9" fontId="28" fillId="0" borderId="10" xfId="1" applyFont="1" applyBorder="1" applyAlignment="1">
      <alignment horizontal="center" vertical="center"/>
    </xf>
  </cellXfs>
  <cellStyles count="82">
    <cellStyle name="20% - Accent1" xfId="20" builtinId="30" customBuiltin="1"/>
    <cellStyle name="20% - Accent1 2" xfId="45" xr:uid="{2B853F10-2CDD-421C-9175-CD97B337A22E}"/>
    <cellStyle name="20% - Accent1 3" xfId="64" xr:uid="{B0B9B726-4FD2-45BD-80CF-240AB4E3312F}"/>
    <cellStyle name="20% - Accent2" xfId="24" builtinId="34" customBuiltin="1"/>
    <cellStyle name="20% - Accent2 2" xfId="48" xr:uid="{E31E2E31-F6E8-484B-B811-301CF12E9E1A}"/>
    <cellStyle name="20% - Accent2 3" xfId="67" xr:uid="{7B7FCFFF-C7C9-4017-88FF-4838B7E200A3}"/>
    <cellStyle name="20% - Accent3" xfId="28" builtinId="38" customBuiltin="1"/>
    <cellStyle name="20% - Accent3 2" xfId="51" xr:uid="{F3EB776D-9592-4291-96CA-9F12716829F5}"/>
    <cellStyle name="20% - Accent3 3" xfId="70" xr:uid="{DA7EE844-A9E3-4CA1-984B-80779AA7AA82}"/>
    <cellStyle name="20% - Accent4" xfId="32" builtinId="42" customBuiltin="1"/>
    <cellStyle name="20% - Accent4 2" xfId="54" xr:uid="{71D9C39C-4C6C-44AB-92F2-AA5A6DB62185}"/>
    <cellStyle name="20% - Accent4 3" xfId="73" xr:uid="{CF8DBF96-8461-48B6-B918-B6A523E80EB3}"/>
    <cellStyle name="20% - Accent5" xfId="36" builtinId="46" customBuiltin="1"/>
    <cellStyle name="20% - Accent5 2" xfId="57" xr:uid="{932E6C35-3126-420B-9F8E-7338A4B341CC}"/>
    <cellStyle name="20% - Accent5 3" xfId="76" xr:uid="{67336502-778F-433F-9E81-D1B71E7BF8A1}"/>
    <cellStyle name="20% - Accent6" xfId="40" builtinId="50" customBuiltin="1"/>
    <cellStyle name="20% - Accent6 2" xfId="60" xr:uid="{8C9BA7FC-A466-474F-B827-58E402CFE51E}"/>
    <cellStyle name="20% - Accent6 3" xfId="79" xr:uid="{11759F7E-A7A3-420A-881C-FC96B55FAECB}"/>
    <cellStyle name="40% - Accent1" xfId="21" builtinId="31" customBuiltin="1"/>
    <cellStyle name="40% - Accent1 2" xfId="46" xr:uid="{95351101-EF67-4B5F-B496-FC6B20F78267}"/>
    <cellStyle name="40% - Accent1 3" xfId="65" xr:uid="{87C0CD22-37F1-4A8E-8B0C-5956423990A9}"/>
    <cellStyle name="40% - Accent2" xfId="25" builtinId="35" customBuiltin="1"/>
    <cellStyle name="40% - Accent2 2" xfId="49" xr:uid="{A6E2FA66-596C-4D2B-B799-065DAE9FBF5B}"/>
    <cellStyle name="40% - Accent2 3" xfId="68" xr:uid="{067D753E-8518-47BC-A69E-5AA7B640A40A}"/>
    <cellStyle name="40% - Accent3" xfId="29" builtinId="39" customBuiltin="1"/>
    <cellStyle name="40% - Accent3 2" xfId="52" xr:uid="{6EADD323-536B-40F1-917C-095A5BE1D2DB}"/>
    <cellStyle name="40% - Accent3 3" xfId="71" xr:uid="{30F5ED98-E6B6-46B7-91B0-76545DF8C3F0}"/>
    <cellStyle name="40% - Accent4" xfId="33" builtinId="43" customBuiltin="1"/>
    <cellStyle name="40% - Accent4 2" xfId="55" xr:uid="{22770984-C6A1-48F3-86AC-9B8979547BE5}"/>
    <cellStyle name="40% - Accent4 3" xfId="74" xr:uid="{FFFC89BC-A200-4728-B793-0A6EFC65F390}"/>
    <cellStyle name="40% - Accent5" xfId="37" builtinId="47" customBuiltin="1"/>
    <cellStyle name="40% - Accent5 2" xfId="58" xr:uid="{E9EB3CB5-A138-4D2F-B24A-9636FD6FE64F}"/>
    <cellStyle name="40% - Accent5 3" xfId="77" xr:uid="{CDEE095E-E1F4-4927-BC4E-C3033C70FBBD}"/>
    <cellStyle name="40% - Accent6" xfId="41" builtinId="51" customBuiltin="1"/>
    <cellStyle name="40% - Accent6 2" xfId="61" xr:uid="{B5EA82C7-7799-4CA8-BBF0-2089CDFDD775}"/>
    <cellStyle name="40% - Accent6 3" xfId="80" xr:uid="{2442F06D-EC37-4063-9A83-15952095166E}"/>
    <cellStyle name="60% - Accent1" xfId="22" builtinId="32" customBuiltin="1"/>
    <cellStyle name="60% - Accent1 2" xfId="47" xr:uid="{95E60594-2415-49C9-A8E4-2DEFBDE1D7B4}"/>
    <cellStyle name="60% - Accent1 3" xfId="66" xr:uid="{89EC6D0E-F02C-4DF7-8238-E9764EA4BD2F}"/>
    <cellStyle name="60% - Accent2" xfId="26" builtinId="36" customBuiltin="1"/>
    <cellStyle name="60% - Accent2 2" xfId="50" xr:uid="{D9890972-440D-422A-8A4F-A345F91E1787}"/>
    <cellStyle name="60% - Accent2 3" xfId="69" xr:uid="{AF327352-5507-4185-B9EF-E9B2FF1F8CD5}"/>
    <cellStyle name="60% - Accent3" xfId="30" builtinId="40" customBuiltin="1"/>
    <cellStyle name="60% - Accent3 2" xfId="53" xr:uid="{313A7AAD-D15B-4294-B2C9-F7F15996CD35}"/>
    <cellStyle name="60% - Accent3 3" xfId="72" xr:uid="{D2FF8107-1D04-4823-81A8-2014249FC6A1}"/>
    <cellStyle name="60% - Accent4" xfId="34" builtinId="44" customBuiltin="1"/>
    <cellStyle name="60% - Accent4 2" xfId="56" xr:uid="{CFD51AD6-3A38-4B4D-959E-B4646FD30333}"/>
    <cellStyle name="60% - Accent4 3" xfId="75" xr:uid="{C8B6491C-4311-4773-B150-31B260BD0A53}"/>
    <cellStyle name="60% - Accent5" xfId="38" builtinId="48" customBuiltin="1"/>
    <cellStyle name="60% - Accent5 2" xfId="59" xr:uid="{86E9A3B7-01BE-47B7-ACEB-445F470D1EC5}"/>
    <cellStyle name="60% - Accent5 3" xfId="78" xr:uid="{F99B587F-E824-4463-80F2-0BF0E5B6FA7C}"/>
    <cellStyle name="60% - Accent6" xfId="42" builtinId="52" customBuiltin="1"/>
    <cellStyle name="60% - Accent6 2" xfId="62" xr:uid="{6E7B582F-C989-468B-9DAE-F98A19C7714E}"/>
    <cellStyle name="60% - Accent6 3" xfId="81" xr:uid="{68B1574A-A8AE-4A2F-9DDF-C45164D09418}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 customBuiltin="1"/>
    <cellStyle name="Normal 2" xfId="43" xr:uid="{66D1F59F-8D85-4BCB-85A6-1C2AECB0A42F}"/>
    <cellStyle name="Note" xfId="16" builtinId="10" customBuiltin="1"/>
    <cellStyle name="Note 2" xfId="44" xr:uid="{FFB2A216-E25B-4D0A-BD57-BAA6523F8636}"/>
    <cellStyle name="Note 3" xfId="63" xr:uid="{09CCADEE-060D-47A2-B597-91B6D999EF07}"/>
    <cellStyle name="Output" xfId="11" builtinId="21" customBuiltin="1"/>
    <cellStyle name="Per 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1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7"/>
  <sheetViews>
    <sheetView tabSelected="1" zoomScale="140" zoomScaleNormal="140" workbookViewId="0">
      <selection activeCell="F10" sqref="F10"/>
    </sheetView>
  </sheetViews>
  <sheetFormatPr baseColWidth="10" defaultColWidth="39.25" defaultRowHeight="11" x14ac:dyDescent="0.15"/>
  <cols>
    <col min="1" max="1" width="36" customWidth="1"/>
    <col min="2" max="2" width="17" customWidth="1"/>
    <col min="3" max="3" width="16" customWidth="1"/>
    <col min="4" max="4" width="15.75" customWidth="1"/>
    <col min="5" max="5" width="18" customWidth="1"/>
    <col min="6" max="6" width="20.5" customWidth="1"/>
    <col min="7" max="7" width="22.5" customWidth="1"/>
  </cols>
  <sheetData>
    <row r="1" spans="1:7" ht="28" x14ac:dyDescent="0.15">
      <c r="A1" s="17" t="s">
        <v>6</v>
      </c>
      <c r="B1" s="18">
        <v>44562</v>
      </c>
      <c r="C1" s="18">
        <v>44593</v>
      </c>
      <c r="D1" s="18">
        <v>44621</v>
      </c>
      <c r="E1" s="19" t="s">
        <v>15</v>
      </c>
      <c r="F1" s="18">
        <v>44652</v>
      </c>
      <c r="G1" s="19" t="s">
        <v>14</v>
      </c>
    </row>
    <row r="2" spans="1:7" s="9" customFormat="1" ht="14" x14ac:dyDescent="0.15">
      <c r="A2" s="20" t="s">
        <v>1</v>
      </c>
      <c r="B2" s="21">
        <v>2453643</v>
      </c>
      <c r="C2" s="21">
        <v>1970270</v>
      </c>
      <c r="D2" s="21">
        <v>2595137</v>
      </c>
      <c r="E2" s="22">
        <f t="shared" ref="E2:E10" si="0">AVERAGE(B2:C2)</f>
        <v>2211956.5</v>
      </c>
      <c r="F2" s="21">
        <v>1941206.45</v>
      </c>
      <c r="G2" s="23">
        <f>(F2-E2)/F2</f>
        <v>-0.13947514443917083</v>
      </c>
    </row>
    <row r="3" spans="1:7" s="9" customFormat="1" ht="14" x14ac:dyDescent="0.15">
      <c r="A3" s="20" t="s">
        <v>16</v>
      </c>
      <c r="B3" s="21">
        <v>129061</v>
      </c>
      <c r="C3" s="21">
        <v>90459</v>
      </c>
      <c r="D3" s="21">
        <v>133131</v>
      </c>
      <c r="E3" s="22">
        <f t="shared" si="0"/>
        <v>109760</v>
      </c>
      <c r="F3" s="21">
        <v>132169.87</v>
      </c>
      <c r="G3" s="23">
        <f t="shared" ref="G3" si="1">(F3-E3)/F3</f>
        <v>0.16955354499478584</v>
      </c>
    </row>
    <row r="4" spans="1:7" s="9" customFormat="1" ht="14" x14ac:dyDescent="0.15">
      <c r="A4" s="20" t="s">
        <v>2</v>
      </c>
      <c r="B4" s="21">
        <v>42769</v>
      </c>
      <c r="C4" s="21">
        <v>65635</v>
      </c>
      <c r="D4" s="21">
        <v>75383</v>
      </c>
      <c r="E4" s="22">
        <f t="shared" si="0"/>
        <v>54202</v>
      </c>
      <c r="F4" s="21">
        <v>58205.279999999999</v>
      </c>
      <c r="G4" s="23">
        <f t="shared" ref="G4:G8" si="2">(F4-E4)/F4</f>
        <v>6.8778640013414577E-2</v>
      </c>
    </row>
    <row r="5" spans="1:7" s="9" customFormat="1" ht="14" x14ac:dyDescent="0.15">
      <c r="A5" s="20" t="s">
        <v>11</v>
      </c>
      <c r="B5" s="21">
        <v>745</v>
      </c>
      <c r="C5" s="21">
        <v>585</v>
      </c>
      <c r="D5" s="21">
        <v>1059</v>
      </c>
      <c r="E5" s="22">
        <f t="shared" si="0"/>
        <v>665</v>
      </c>
      <c r="F5" s="21">
        <v>1871.29</v>
      </c>
      <c r="G5" s="23">
        <f t="shared" ref="G5:G6" si="3">(F5-E5)/F5</f>
        <v>0.64463017490608088</v>
      </c>
    </row>
    <row r="6" spans="1:7" s="9" customFormat="1" ht="14" x14ac:dyDescent="0.15">
      <c r="A6" s="20" t="s">
        <v>13</v>
      </c>
      <c r="B6" s="21">
        <v>8504</v>
      </c>
      <c r="C6" s="21">
        <v>3958</v>
      </c>
      <c r="D6" s="21">
        <v>1160</v>
      </c>
      <c r="E6" s="22">
        <f t="shared" si="0"/>
        <v>6231</v>
      </c>
      <c r="F6" s="21">
        <v>2113.1999999999998</v>
      </c>
      <c r="G6" s="23">
        <f t="shared" si="3"/>
        <v>-1.9486087450312326</v>
      </c>
    </row>
    <row r="7" spans="1:7" s="9" customFormat="1" ht="14" x14ac:dyDescent="0.15">
      <c r="A7" s="20" t="s">
        <v>4</v>
      </c>
      <c r="B7" s="21">
        <v>37465</v>
      </c>
      <c r="C7" s="21">
        <v>37591</v>
      </c>
      <c r="D7" s="21">
        <v>47004</v>
      </c>
      <c r="E7" s="22">
        <f t="shared" si="0"/>
        <v>37528</v>
      </c>
      <c r="F7" s="21">
        <v>46746.04</v>
      </c>
      <c r="G7" s="23">
        <f t="shared" si="2"/>
        <v>0.19719402969748884</v>
      </c>
    </row>
    <row r="8" spans="1:7" s="9" customFormat="1" ht="14" x14ac:dyDescent="0.15">
      <c r="A8" s="20" t="s">
        <v>5</v>
      </c>
      <c r="B8" s="21">
        <v>15921</v>
      </c>
      <c r="C8" s="21">
        <v>18906</v>
      </c>
      <c r="D8" s="21">
        <v>21541</v>
      </c>
      <c r="E8" s="22">
        <f t="shared" si="0"/>
        <v>17413.5</v>
      </c>
      <c r="F8" s="21">
        <v>20516.77</v>
      </c>
      <c r="G8" s="23">
        <f t="shared" si="2"/>
        <v>0.1512552901845661</v>
      </c>
    </row>
    <row r="9" spans="1:7" s="9" customFormat="1" ht="14" x14ac:dyDescent="0.15">
      <c r="A9" s="20" t="s">
        <v>3</v>
      </c>
      <c r="B9" s="21">
        <v>59978</v>
      </c>
      <c r="C9" s="21">
        <v>52404</v>
      </c>
      <c r="D9" s="21">
        <v>70464</v>
      </c>
      <c r="E9" s="22">
        <f t="shared" si="0"/>
        <v>56191</v>
      </c>
      <c r="F9" s="21">
        <v>16451.16</v>
      </c>
      <c r="G9" s="23">
        <f t="shared" ref="G9:G10" si="4">(F9-E9)/F9</f>
        <v>-2.4156254027071644</v>
      </c>
    </row>
    <row r="10" spans="1:7" s="9" customFormat="1" ht="29" customHeight="1" x14ac:dyDescent="0.15">
      <c r="A10" s="20" t="s">
        <v>17</v>
      </c>
      <c r="B10" s="21">
        <v>0</v>
      </c>
      <c r="C10" s="21">
        <v>0</v>
      </c>
      <c r="D10" s="21">
        <v>11506</v>
      </c>
      <c r="E10" s="22">
        <f t="shared" si="0"/>
        <v>0</v>
      </c>
      <c r="F10" s="21">
        <v>1294</v>
      </c>
      <c r="G10" s="23">
        <f t="shared" si="4"/>
        <v>1</v>
      </c>
    </row>
    <row r="11" spans="1:7" s="9" customFormat="1" ht="13" x14ac:dyDescent="0.15">
      <c r="A11" s="24" t="s">
        <v>0</v>
      </c>
      <c r="B11" s="25">
        <f>SUM(B2:B10)</f>
        <v>2748086</v>
      </c>
      <c r="C11" s="25">
        <f>SUM(C2:C10)</f>
        <v>2239808</v>
      </c>
      <c r="D11" s="25">
        <f>SUM(D2:D10)</f>
        <v>2956385</v>
      </c>
      <c r="E11" s="25">
        <f>SUM(E2:E10)</f>
        <v>2493947</v>
      </c>
      <c r="F11" s="25">
        <f>SUM(F2:F10)</f>
        <v>2220574.06</v>
      </c>
      <c r="G11" s="26">
        <f>(F11-E11)/F11</f>
        <v>-0.12310912971756499</v>
      </c>
    </row>
    <row r="14" spans="1:7" x14ac:dyDescent="0.15">
      <c r="C14" s="15"/>
      <c r="D14" s="15"/>
      <c r="F14" s="15"/>
    </row>
    <row r="15" spans="1:7" x14ac:dyDescent="0.15">
      <c r="C15" s="15"/>
      <c r="D15" s="15"/>
      <c r="F15" s="15"/>
    </row>
    <row r="16" spans="1:7" x14ac:dyDescent="0.15">
      <c r="C16" s="16"/>
      <c r="D16" s="16"/>
      <c r="F16" s="16"/>
    </row>
    <row r="17" spans="3:6" x14ac:dyDescent="0.15">
      <c r="C17" s="16"/>
      <c r="D17" s="16"/>
      <c r="F17" s="16"/>
    </row>
  </sheetData>
  <conditionalFormatting sqref="G2 G11 G4 G7:G8">
    <cfRule type="cellIs" dxfId="9" priority="9" operator="lessThan">
      <formula>0.01</formula>
    </cfRule>
    <cfRule type="cellIs" dxfId="8" priority="10" operator="greaterThan">
      <formula>0.01</formula>
    </cfRule>
  </conditionalFormatting>
  <conditionalFormatting sqref="G3">
    <cfRule type="cellIs" dxfId="7" priority="7" operator="lessThan">
      <formula>0.01</formula>
    </cfRule>
    <cfRule type="cellIs" dxfId="6" priority="8" operator="greaterThan">
      <formula>0.01</formula>
    </cfRule>
  </conditionalFormatting>
  <conditionalFormatting sqref="G9:G10">
    <cfRule type="cellIs" dxfId="5" priority="5" operator="lessThan">
      <formula>0.01</formula>
    </cfRule>
    <cfRule type="cellIs" dxfId="4" priority="6" operator="greaterThan">
      <formula>0.01</formula>
    </cfRule>
  </conditionalFormatting>
  <conditionalFormatting sqref="G5">
    <cfRule type="cellIs" dxfId="3" priority="3" operator="lessThan">
      <formula>0.01</formula>
    </cfRule>
    <cfRule type="cellIs" dxfId="2" priority="4" operator="greaterThan">
      <formula>0.01</formula>
    </cfRule>
  </conditionalFormatting>
  <conditionalFormatting sqref="G6">
    <cfRule type="cellIs" dxfId="1" priority="1" operator="lessThan">
      <formula>0.01</formula>
    </cfRule>
    <cfRule type="cellIs" dxfId="0" priority="2" operator="greaterThan">
      <formula>0.01</formula>
    </cfRule>
  </conditionalFormatting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12A64-66D3-46A3-9E38-1843E63B7776}">
  <dimension ref="A4:G15"/>
  <sheetViews>
    <sheetView workbookViewId="0">
      <selection activeCell="D24" sqref="D24"/>
    </sheetView>
  </sheetViews>
  <sheetFormatPr baseColWidth="10" defaultColWidth="8.75" defaultRowHeight="11" x14ac:dyDescent="0.15"/>
  <cols>
    <col min="1" max="1" width="50.75" customWidth="1"/>
    <col min="2" max="6" width="14.25" bestFit="1" customWidth="1"/>
    <col min="7" max="7" width="17.75" customWidth="1"/>
  </cols>
  <sheetData>
    <row r="4" spans="1:7" ht="60" x14ac:dyDescent="0.15">
      <c r="A4" s="1" t="s">
        <v>6</v>
      </c>
      <c r="B4" s="12">
        <v>44155</v>
      </c>
      <c r="C4" s="12">
        <v>44185</v>
      </c>
      <c r="D4" s="12">
        <v>44197</v>
      </c>
      <c r="E4" s="2" t="s">
        <v>8</v>
      </c>
      <c r="F4" s="12">
        <v>44228</v>
      </c>
      <c r="G4" s="2" t="s">
        <v>7</v>
      </c>
    </row>
    <row r="5" spans="1:7" ht="14" x14ac:dyDescent="0.15">
      <c r="A5" s="7" t="s">
        <v>1</v>
      </c>
      <c r="B5" s="3">
        <v>1351565.93</v>
      </c>
      <c r="C5" s="3">
        <v>1738582.11</v>
      </c>
      <c r="D5" s="3">
        <v>1324230.95</v>
      </c>
      <c r="E5" s="4">
        <v>1471459.6633333333</v>
      </c>
      <c r="F5" s="3">
        <v>1658600.14</v>
      </c>
      <c r="G5" s="8">
        <v>0.11283037553986133</v>
      </c>
    </row>
    <row r="6" spans="1:7" ht="14" x14ac:dyDescent="0.15">
      <c r="A6" s="7" t="s">
        <v>9</v>
      </c>
      <c r="B6" s="3">
        <v>131593.04</v>
      </c>
      <c r="C6" s="3">
        <v>203845.59</v>
      </c>
      <c r="D6" s="3">
        <v>462378.93</v>
      </c>
      <c r="E6" s="4">
        <v>265939.1866666667</v>
      </c>
      <c r="F6" s="3">
        <v>175274.16</v>
      </c>
      <c r="G6" s="10">
        <v>-0.51727548810769763</v>
      </c>
    </row>
    <row r="7" spans="1:7" ht="14" x14ac:dyDescent="0.15">
      <c r="A7" s="7" t="s">
        <v>2</v>
      </c>
      <c r="B7" s="3">
        <v>52220.89</v>
      </c>
      <c r="C7" s="3">
        <v>29056.83</v>
      </c>
      <c r="D7" s="3">
        <v>29779.91</v>
      </c>
      <c r="E7" s="4">
        <v>37019.21</v>
      </c>
      <c r="F7" s="3">
        <v>67492.210000000006</v>
      </c>
      <c r="G7" s="8">
        <v>0.45150395875316579</v>
      </c>
    </row>
    <row r="8" spans="1:7" ht="14" x14ac:dyDescent="0.15">
      <c r="A8" s="7" t="s">
        <v>10</v>
      </c>
      <c r="B8" s="3">
        <v>1331.33</v>
      </c>
      <c r="C8" s="3">
        <v>5240.12</v>
      </c>
      <c r="D8" s="3">
        <v>1823.4</v>
      </c>
      <c r="E8" s="4">
        <v>2798.2833333333333</v>
      </c>
      <c r="F8" s="14">
        <v>5518.1025</v>
      </c>
      <c r="G8" s="8">
        <v>0.4928902945653269</v>
      </c>
    </row>
    <row r="9" spans="1:7" ht="14" x14ac:dyDescent="0.15">
      <c r="A9" s="7" t="s">
        <v>3</v>
      </c>
      <c r="B9" s="3">
        <v>32930.980000000003</v>
      </c>
      <c r="C9" s="3">
        <v>55205.18</v>
      </c>
      <c r="D9" s="3">
        <v>36494.33</v>
      </c>
      <c r="E9" s="4">
        <v>41543.496666666666</v>
      </c>
      <c r="F9" s="3">
        <v>43752.959999999999</v>
      </c>
      <c r="G9" s="8">
        <v>5.0498602456458562E-2</v>
      </c>
    </row>
    <row r="10" spans="1:7" ht="14" x14ac:dyDescent="0.15">
      <c r="A10" s="7" t="s">
        <v>4</v>
      </c>
      <c r="B10" s="3">
        <v>19547.77</v>
      </c>
      <c r="C10" s="3">
        <v>27108.13</v>
      </c>
      <c r="D10" s="3">
        <v>23816.95</v>
      </c>
      <c r="E10" s="4">
        <v>23490.95</v>
      </c>
      <c r="F10" s="3">
        <v>25768.94</v>
      </c>
      <c r="G10" s="8">
        <v>8.8400609415831541E-2</v>
      </c>
    </row>
    <row r="11" spans="1:7" ht="14" x14ac:dyDescent="0.15">
      <c r="A11" s="7" t="s">
        <v>5</v>
      </c>
      <c r="B11" s="3">
        <v>16060.97</v>
      </c>
      <c r="C11" s="3">
        <v>10760.81</v>
      </c>
      <c r="D11" s="3">
        <v>8060.77</v>
      </c>
      <c r="E11" s="4">
        <v>11627.516666666668</v>
      </c>
      <c r="F11" s="3">
        <v>13170.09</v>
      </c>
      <c r="G11" s="8">
        <v>0.11712701533044435</v>
      </c>
    </row>
    <row r="12" spans="1:7" ht="14" x14ac:dyDescent="0.15">
      <c r="A12" s="7" t="s">
        <v>11</v>
      </c>
      <c r="B12" s="3">
        <v>0</v>
      </c>
      <c r="C12" s="3">
        <v>42.31</v>
      </c>
      <c r="D12" s="3">
        <v>0</v>
      </c>
      <c r="E12" s="4">
        <v>14.103333333333333</v>
      </c>
      <c r="F12" s="3">
        <v>0</v>
      </c>
      <c r="G12" s="10"/>
    </row>
    <row r="13" spans="1:7" ht="14" x14ac:dyDescent="0.15">
      <c r="A13" s="7" t="s">
        <v>12</v>
      </c>
      <c r="B13" s="3">
        <v>0</v>
      </c>
      <c r="C13" s="3">
        <v>222.8</v>
      </c>
      <c r="D13" s="3">
        <v>0</v>
      </c>
      <c r="E13" s="4">
        <v>74.266666666666666</v>
      </c>
      <c r="F13" s="3">
        <v>0</v>
      </c>
      <c r="G13" s="10"/>
    </row>
    <row r="14" spans="1:7" ht="14" x14ac:dyDescent="0.15">
      <c r="A14" s="7" t="s">
        <v>13</v>
      </c>
      <c r="B14" s="3">
        <v>0</v>
      </c>
      <c r="C14" s="3">
        <v>0</v>
      </c>
      <c r="D14" s="3">
        <v>0</v>
      </c>
      <c r="E14" s="4">
        <v>0</v>
      </c>
      <c r="F14" s="3">
        <v>2480.46</v>
      </c>
      <c r="G14" s="8"/>
    </row>
    <row r="15" spans="1:7" ht="14" x14ac:dyDescent="0.15">
      <c r="A15" s="11" t="s">
        <v>0</v>
      </c>
      <c r="B15" s="5">
        <v>1605250.91</v>
      </c>
      <c r="C15" s="5">
        <v>2070063.8800000004</v>
      </c>
      <c r="D15" s="5">
        <v>1886585.2399999998</v>
      </c>
      <c r="E15" s="6">
        <v>1853966.6766666665</v>
      </c>
      <c r="F15" s="5">
        <v>1992057.0624999998</v>
      </c>
      <c r="G15" s="13">
        <v>6.9320497104652226E-2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MonthlyTrading</vt:lpstr>
      <vt:lpstr>Sheet1</vt:lpstr>
    </vt:vector>
  </TitlesOfParts>
  <Company>NetSuite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NetSuite Reports</dc:creator>
  <cp:lastModifiedBy>Microsoft Office User</cp:lastModifiedBy>
  <dcterms:created xsi:type="dcterms:W3CDTF">2020-07-03T06:28:35Z</dcterms:created>
  <dcterms:modified xsi:type="dcterms:W3CDTF">2022-05-01T22:01:47Z</dcterms:modified>
</cp:coreProperties>
</file>