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mber1australia-my.sharepoint.com/personal/patricio_tilca_number-1_com_au/Documents/1. P Tilca/Sales Reports/"/>
    </mc:Choice>
  </mc:AlternateContent>
  <xr:revisionPtr revIDLastSave="0" documentId="8_{1E621943-C21D-3649-9E07-3D159D82C871}" xr6:coauthVersionLast="47" xr6:coauthVersionMax="47" xr10:uidLastSave="{00000000-0000-0000-0000-000000000000}"/>
  <bookViews>
    <workbookView xWindow="3820" yWindow="1060" windowWidth="27940" windowHeight="15920" xr2:uid="{00000000-000D-0000-FFFF-FFFF00000000}"/>
  </bookViews>
  <sheets>
    <sheet name="MonthlyTrading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  <c r="J23" i="1"/>
  <c r="J24" i="1"/>
  <c r="J25" i="1"/>
  <c r="J21" i="1"/>
  <c r="H21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2" i="1"/>
  <c r="H2" i="1"/>
  <c r="H25" i="1"/>
  <c r="H24" i="1"/>
  <c r="H23" i="1"/>
  <c r="H22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<sst xmlns="http://schemas.openxmlformats.org/spreadsheetml/2006/main" count="64" uniqueCount="50">
  <si>
    <t>Total</t>
  </si>
  <si>
    <t>Sales Revenue - Ziwi</t>
  </si>
  <si>
    <t>Sales Revenue - Hemp Pet</t>
  </si>
  <si>
    <t>Sales Revenue - Vetalogica</t>
  </si>
  <si>
    <t>Sales Revenue - WAG</t>
  </si>
  <si>
    <t>Sales Revenue - Bell &amp; Bone</t>
  </si>
  <si>
    <t>Brand</t>
  </si>
  <si>
    <t>Last month v Previous 3 month ave</t>
  </si>
  <si>
    <t>Average Previous 3 months</t>
  </si>
  <si>
    <t>Sales Revenue - Ziwi Provenance</t>
  </si>
  <si>
    <t>Sales Revenue - Hemp Pet Online Orders</t>
  </si>
  <si>
    <t>Sales Revenue - ONE!</t>
  </si>
  <si>
    <t>Sales Revenue - LickiMat</t>
  </si>
  <si>
    <t>Sales Revenue - Beasty</t>
  </si>
  <si>
    <t>Sales Rep</t>
  </si>
  <si>
    <t>Kirsten Sullivan</t>
  </si>
  <si>
    <t>Lea O'Callaghan</t>
  </si>
  <si>
    <t>Amber Frankland</t>
  </si>
  <si>
    <t>Tracie Haywood</t>
  </si>
  <si>
    <t>Tracy Whiter</t>
  </si>
  <si>
    <t>Sales Territory</t>
  </si>
  <si>
    <t>VIC - East</t>
  </si>
  <si>
    <t>Internal</t>
  </si>
  <si>
    <t>Adam Rumpf</t>
  </si>
  <si>
    <t>WeChat</t>
  </si>
  <si>
    <t>VIC - West</t>
  </si>
  <si>
    <t>Qld - SE</t>
  </si>
  <si>
    <t>QLD - SunCoast</t>
  </si>
  <si>
    <t>NSW - South</t>
  </si>
  <si>
    <t>NSW - Metro</t>
  </si>
  <si>
    <t>NSW - Central</t>
  </si>
  <si>
    <t>Qld - Regional</t>
  </si>
  <si>
    <t>Vet</t>
  </si>
  <si>
    <t>NSW - North</t>
  </si>
  <si>
    <t>SA</t>
  </si>
  <si>
    <t>NT</t>
  </si>
  <si>
    <t>TAS</t>
  </si>
  <si>
    <t>WA</t>
  </si>
  <si>
    <t>Corporate Accounts</t>
  </si>
  <si>
    <t>Petstock</t>
  </si>
  <si>
    <t>Pet Circle</t>
  </si>
  <si>
    <t>Petbarn</t>
  </si>
  <si>
    <t>All Reps</t>
  </si>
  <si>
    <t>MPW</t>
  </si>
  <si>
    <t>BFP</t>
  </si>
  <si>
    <t xml:space="preserve">Tara Randalls </t>
  </si>
  <si>
    <t>Ave Prev mths</t>
  </si>
  <si>
    <t>Last mth v Prev  mth ave</t>
  </si>
  <si>
    <t>Leeanne Lang</t>
  </si>
  <si>
    <t>Steve Mead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</si>
</sst>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0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21" fillId="33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164" fontId="24" fillId="33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9" fontId="22" fillId="0" borderId="10" xfId="1" applyFont="1" applyBorder="1" applyAlignment="1">
      <alignment horizontal="center" vertical="center"/>
    </xf>
    <xf numFmtId="0" fontId="0" fillId="0" borderId="0" xfId="0" applyAlignment="1">
      <alignment vertical="center"/>
    </xf>
    <xf numFmtId="9" fontId="23" fillId="0" borderId="10" xfId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17" fontId="20" fillId="34" borderId="10" xfId="0" applyNumberFormat="1" applyFont="1" applyFill="1" applyBorder="1" applyAlignment="1">
      <alignment horizontal="center" vertical="center" wrapText="1"/>
    </xf>
    <xf numFmtId="9" fontId="20" fillId="0" borderId="10" xfId="1" applyFont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9" fontId="27" fillId="0" borderId="10" xfId="1" applyFont="1" applyBorder="1" applyAlignment="1">
      <alignment horizontal="center" vertical="center"/>
    </xf>
    <xf numFmtId="17" fontId="20" fillId="35" borderId="10" xfId="0" applyNumberFormat="1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164" fontId="26" fillId="0" borderId="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164" fontId="21" fillId="36" borderId="10" xfId="0" applyNumberFormat="1" applyFont="1" applyFill="1" applyBorder="1" applyAlignment="1">
      <alignment horizontal="center" vertical="center"/>
    </xf>
    <xf numFmtId="9" fontId="27" fillId="36" borderId="10" xfId="1" applyFont="1" applyFill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164" fontId="28" fillId="0" borderId="11" xfId="0" applyNumberFormat="1" applyFont="1" applyBorder="1" applyAlignment="1">
      <alignment horizontal="right" vertical="center"/>
    </xf>
    <xf numFmtId="164" fontId="28" fillId="0" borderId="10" xfId="0" applyNumberFormat="1" applyFont="1" applyBorder="1" applyAlignment="1">
      <alignment horizontal="right" vertical="center"/>
    </xf>
  </cellXfs>
  <cellStyles count="82">
    <cellStyle name="20% - Accent1" xfId="20" builtinId="30" customBuiltin="1"/>
    <cellStyle name="20% - Accent1 2" xfId="45" xr:uid="{2B853F10-2CDD-421C-9175-CD97B337A22E}"/>
    <cellStyle name="20% - Accent1 3" xfId="64" xr:uid="{B0B9B726-4FD2-45BD-80CF-240AB4E3312F}"/>
    <cellStyle name="20% - Accent2" xfId="24" builtinId="34" customBuiltin="1"/>
    <cellStyle name="20% - Accent2 2" xfId="48" xr:uid="{E31E2E31-F6E8-484B-B811-301CF12E9E1A}"/>
    <cellStyle name="20% - Accent2 3" xfId="67" xr:uid="{7B7FCFFF-C7C9-4017-88FF-4838B7E200A3}"/>
    <cellStyle name="20% - Accent3" xfId="28" builtinId="38" customBuiltin="1"/>
    <cellStyle name="20% - Accent3 2" xfId="51" xr:uid="{F3EB776D-9592-4291-96CA-9F12716829F5}"/>
    <cellStyle name="20% - Accent3 3" xfId="70" xr:uid="{DA7EE844-A9E3-4CA1-984B-80779AA7AA82}"/>
    <cellStyle name="20% - Accent4" xfId="32" builtinId="42" customBuiltin="1"/>
    <cellStyle name="20% - Accent4 2" xfId="54" xr:uid="{71D9C39C-4C6C-44AB-92F2-AA5A6DB62185}"/>
    <cellStyle name="20% - Accent4 3" xfId="73" xr:uid="{CF8DBF96-8461-48B6-B918-B6A523E80EB3}"/>
    <cellStyle name="20% - Accent5" xfId="36" builtinId="46" customBuiltin="1"/>
    <cellStyle name="20% - Accent5 2" xfId="57" xr:uid="{932E6C35-3126-420B-9F8E-7338A4B341CC}"/>
    <cellStyle name="20% - Accent5 3" xfId="76" xr:uid="{67336502-778F-433F-9E81-D1B71E7BF8A1}"/>
    <cellStyle name="20% - Accent6" xfId="40" builtinId="50" customBuiltin="1"/>
    <cellStyle name="20% - Accent6 2" xfId="60" xr:uid="{8C9BA7FC-A466-474F-B827-58E402CFE51E}"/>
    <cellStyle name="20% - Accent6 3" xfId="79" xr:uid="{11759F7E-A7A3-420A-881C-FC96B55FAECB}"/>
    <cellStyle name="40% - Accent1" xfId="21" builtinId="31" customBuiltin="1"/>
    <cellStyle name="40% - Accent1 2" xfId="46" xr:uid="{95351101-EF67-4B5F-B496-FC6B20F78267}"/>
    <cellStyle name="40% - Accent1 3" xfId="65" xr:uid="{87C0CD22-37F1-4A8E-8B0C-5956423990A9}"/>
    <cellStyle name="40% - Accent2" xfId="25" builtinId="35" customBuiltin="1"/>
    <cellStyle name="40% - Accent2 2" xfId="49" xr:uid="{A6E2FA66-596C-4D2B-B799-065DAE9FBF5B}"/>
    <cellStyle name="40% - Accent2 3" xfId="68" xr:uid="{067D753E-8518-47BC-A69E-5AA7B640A40A}"/>
    <cellStyle name="40% - Accent3" xfId="29" builtinId="39" customBuiltin="1"/>
    <cellStyle name="40% - Accent3 2" xfId="52" xr:uid="{6EADD323-536B-40F1-917C-095A5BE1D2DB}"/>
    <cellStyle name="40% - Accent3 3" xfId="71" xr:uid="{30F5ED98-E6B6-46B7-91B0-76545DF8C3F0}"/>
    <cellStyle name="40% - Accent4" xfId="33" builtinId="43" customBuiltin="1"/>
    <cellStyle name="40% - Accent4 2" xfId="55" xr:uid="{22770984-C6A1-48F3-86AC-9B8979547BE5}"/>
    <cellStyle name="40% - Accent4 3" xfId="74" xr:uid="{FFFC89BC-A200-4728-B793-0A6EFC65F390}"/>
    <cellStyle name="40% - Accent5" xfId="37" builtinId="47" customBuiltin="1"/>
    <cellStyle name="40% - Accent5 2" xfId="58" xr:uid="{E9EB3CB5-A138-4D2F-B24A-9636FD6FE64F}"/>
    <cellStyle name="40% - Accent5 3" xfId="77" xr:uid="{CDEE095E-E1F4-4927-BC4E-C3033C70FBBD}"/>
    <cellStyle name="40% - Accent6" xfId="41" builtinId="51" customBuiltin="1"/>
    <cellStyle name="40% - Accent6 2" xfId="61" xr:uid="{B5EA82C7-7799-4CA8-BBF0-2089CDFDD775}"/>
    <cellStyle name="40% - Accent6 3" xfId="80" xr:uid="{2442F06D-EC37-4063-9A83-15952095166E}"/>
    <cellStyle name="60% - Accent1" xfId="22" builtinId="32" customBuiltin="1"/>
    <cellStyle name="60% - Accent1 2" xfId="47" xr:uid="{95E60594-2415-49C9-A8E4-2DEFBDE1D7B4}"/>
    <cellStyle name="60% - Accent1 3" xfId="66" xr:uid="{89EC6D0E-F02C-4DF7-8238-E9764EA4BD2F}"/>
    <cellStyle name="60% - Accent2" xfId="26" builtinId="36" customBuiltin="1"/>
    <cellStyle name="60% - Accent2 2" xfId="50" xr:uid="{D9890972-440D-422A-8A4F-A345F91E1787}"/>
    <cellStyle name="60% - Accent2 3" xfId="69" xr:uid="{AF327352-5507-4185-B9EF-E9B2FF1F8CD5}"/>
    <cellStyle name="60% - Accent3" xfId="30" builtinId="40" customBuiltin="1"/>
    <cellStyle name="60% - Accent3 2" xfId="53" xr:uid="{313A7AAD-D15B-4294-B2C9-F7F15996CD35}"/>
    <cellStyle name="60% - Accent3 3" xfId="72" xr:uid="{D2FF8107-1D04-4823-81A8-2014249FC6A1}"/>
    <cellStyle name="60% - Accent4" xfId="34" builtinId="44" customBuiltin="1"/>
    <cellStyle name="60% - Accent4 2" xfId="56" xr:uid="{CFD51AD6-3A38-4B4D-959E-B4646FD30333}"/>
    <cellStyle name="60% - Accent4 3" xfId="75" xr:uid="{C8B6491C-4311-4773-B150-31B260BD0A53}"/>
    <cellStyle name="60% - Accent5" xfId="38" builtinId="48" customBuiltin="1"/>
    <cellStyle name="60% - Accent5 2" xfId="59" xr:uid="{86E9A3B7-01BE-47B7-ACEB-445F470D1EC5}"/>
    <cellStyle name="60% - Accent5 3" xfId="78" xr:uid="{F99B587F-E824-4463-80F2-0BF0E5B6FA7C}"/>
    <cellStyle name="60% - Accent6" xfId="42" builtinId="52" customBuiltin="1"/>
    <cellStyle name="60% - Accent6 2" xfId="62" xr:uid="{6E7B582F-C989-468B-9DAE-F98A19C7714E}"/>
    <cellStyle name="60% - Accent6 3" xfId="81" xr:uid="{68B1574A-A8AE-4A2F-9DDF-C45164D09418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3" xr:uid="{66D1F59F-8D85-4BCB-85A6-1C2AECB0A42F}"/>
    <cellStyle name="Note" xfId="16" builtinId="10" customBuiltin="1"/>
    <cellStyle name="Note 2" xfId="44" xr:uid="{FFB2A216-E25B-4D0A-BD57-BAA6523F8636}"/>
    <cellStyle name="Note 3" xfId="63" xr:uid="{09CCADEE-060D-47A2-B597-91B6D999EF07}"/>
    <cellStyle name="Output" xfId="11" builtinId="21" customBuiltin="1"/>
    <cellStyle name="Per 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="140" zoomScaleNormal="140" workbookViewId="0">
      <selection activeCell="J21" sqref="J21:J25"/>
    </sheetView>
  </sheetViews>
  <sheetFormatPr baseColWidth="10" defaultColWidth="20.75" defaultRowHeight="11" x14ac:dyDescent="0.15"/>
  <cols>
    <col min="1" max="1" width="20.75" customWidth="1"/>
    <col min="2" max="2" width="23.25" bestFit="1" customWidth="1"/>
    <col min="3" max="4" width="13" bestFit="1" customWidth="1"/>
    <col min="5" max="7" width="15.25" bestFit="1" customWidth="1"/>
    <col min="8" max="8" width="15.5" bestFit="1" customWidth="1"/>
    <col min="9" max="9" width="15.25" bestFit="1" customWidth="1"/>
    <col min="10" max="10" width="20" bestFit="1" customWidth="1"/>
  </cols>
  <sheetData>
    <row r="1" spans="1:10" ht="35" customHeight="1" x14ac:dyDescent="0.15">
      <c r="A1" s="17" t="s">
        <v>20</v>
      </c>
      <c r="B1" s="17" t="s">
        <v>14</v>
      </c>
      <c r="C1" s="16">
        <v>44562</v>
      </c>
      <c r="D1" s="16">
        <v>44593</v>
      </c>
      <c r="E1" s="16">
        <v>44621</v>
      </c>
      <c r="F1" s="16">
        <v>44652</v>
      </c>
      <c r="G1" s="16">
        <v>44682</v>
      </c>
      <c r="H1" s="17" t="s">
        <v>46</v>
      </c>
      <c r="I1" s="16">
        <v>44713</v>
      </c>
      <c r="J1" s="17" t="s">
        <v>47</v>
      </c>
    </row>
    <row r="2" spans="1:10" s="9" customFormat="1" ht="14" x14ac:dyDescent="0.15">
      <c r="A2" s="19" t="s">
        <v>22</v>
      </c>
      <c r="B2" s="20" t="s">
        <v>23</v>
      </c>
      <c r="C2" s="25">
        <v>101502</v>
      </c>
      <c r="D2" s="3">
        <v>90230</v>
      </c>
      <c r="E2" s="3">
        <v>110781.91</v>
      </c>
      <c r="F2" s="3">
        <v>104731.3</v>
      </c>
      <c r="G2" s="3">
        <v>664640</v>
      </c>
      <c r="H2" s="4">
        <f>AVERAGE(C2:G2)</f>
        <v>214377.04199999999</v>
      </c>
      <c r="I2" s="3">
        <v>719919.87</v>
      </c>
      <c r="J2" s="15">
        <f>(I2-H2)/H2</f>
        <v>2.3581948108044144</v>
      </c>
    </row>
    <row r="3" spans="1:10" s="9" customFormat="1" ht="14" x14ac:dyDescent="0.15">
      <c r="A3" s="19" t="s">
        <v>21</v>
      </c>
      <c r="B3" s="20" t="s">
        <v>49</v>
      </c>
      <c r="C3" s="25">
        <v>88761</v>
      </c>
      <c r="D3" s="3">
        <v>41020</v>
      </c>
      <c r="E3" s="3">
        <v>53244.9</v>
      </c>
      <c r="F3" s="3">
        <v>57891.57</v>
      </c>
      <c r="G3" s="3">
        <v>113332.54</v>
      </c>
      <c r="H3" s="4">
        <f t="shared" ref="H2:H17" si="0">AVERAGE(C3:G3)</f>
        <v>70850.002000000008</v>
      </c>
      <c r="I3" s="3">
        <v>115288.44</v>
      </c>
      <c r="J3" s="15">
        <f t="shared" ref="J3:J17" si="1">(I3-H3)/H3</f>
        <v>0.62721858497618654</v>
      </c>
    </row>
    <row r="4" spans="1:10" s="9" customFormat="1" ht="14" x14ac:dyDescent="0.15">
      <c r="A4" s="19" t="s">
        <v>24</v>
      </c>
      <c r="B4" s="20" t="s">
        <v>49</v>
      </c>
      <c r="C4" s="25">
        <v>109846</v>
      </c>
      <c r="D4" s="3">
        <v>57903</v>
      </c>
      <c r="E4" s="3">
        <v>124305.86</v>
      </c>
      <c r="F4" s="3">
        <v>30133.63</v>
      </c>
      <c r="G4" s="3">
        <v>157058</v>
      </c>
      <c r="H4" s="4">
        <f t="shared" si="0"/>
        <v>95849.297999999995</v>
      </c>
      <c r="I4" s="3">
        <v>160151.43</v>
      </c>
      <c r="J4" s="15">
        <f t="shared" si="1"/>
        <v>0.67086701041879304</v>
      </c>
    </row>
    <row r="5" spans="1:10" s="9" customFormat="1" ht="14" x14ac:dyDescent="0.15">
      <c r="A5" s="19" t="s">
        <v>25</v>
      </c>
      <c r="B5" s="20" t="s">
        <v>45</v>
      </c>
      <c r="C5" s="25">
        <v>41037</v>
      </c>
      <c r="D5" s="3">
        <v>34791</v>
      </c>
      <c r="E5" s="3">
        <v>51977.3</v>
      </c>
      <c r="F5" s="3">
        <v>35797</v>
      </c>
      <c r="G5" s="3">
        <v>123545</v>
      </c>
      <c r="H5" s="4">
        <f t="shared" si="0"/>
        <v>57429.46</v>
      </c>
      <c r="I5" s="3">
        <v>111699.7</v>
      </c>
      <c r="J5" s="15">
        <f t="shared" si="1"/>
        <v>0.94498955762425763</v>
      </c>
    </row>
    <row r="6" spans="1:10" ht="14" x14ac:dyDescent="0.15">
      <c r="A6" s="19" t="s">
        <v>36</v>
      </c>
      <c r="B6" s="20" t="s">
        <v>45</v>
      </c>
      <c r="C6" s="24">
        <v>3878</v>
      </c>
      <c r="D6" s="3">
        <v>0</v>
      </c>
      <c r="E6" s="3">
        <v>0</v>
      </c>
      <c r="F6" s="3">
        <v>2749.66</v>
      </c>
      <c r="G6" s="3">
        <v>1313.31</v>
      </c>
      <c r="H6" s="4">
        <f t="shared" si="0"/>
        <v>1588.194</v>
      </c>
      <c r="I6" s="3"/>
      <c r="J6" s="15">
        <f t="shared" si="1"/>
        <v>-1</v>
      </c>
    </row>
    <row r="7" spans="1:10" s="9" customFormat="1" ht="14" x14ac:dyDescent="0.15">
      <c r="A7" s="19" t="s">
        <v>26</v>
      </c>
      <c r="B7" s="20" t="s">
        <v>18</v>
      </c>
      <c r="C7" s="25">
        <v>53147</v>
      </c>
      <c r="D7" s="3">
        <v>39549</v>
      </c>
      <c r="E7" s="3">
        <v>99307.83</v>
      </c>
      <c r="F7" s="3">
        <v>114191.79</v>
      </c>
      <c r="G7" s="3">
        <v>161450</v>
      </c>
      <c r="H7" s="4">
        <f t="shared" si="0"/>
        <v>93529.123999999996</v>
      </c>
      <c r="I7" s="3">
        <v>123224.36</v>
      </c>
      <c r="J7" s="15">
        <f t="shared" si="1"/>
        <v>0.31749721081531784</v>
      </c>
    </row>
    <row r="8" spans="1:10" s="9" customFormat="1" ht="14" x14ac:dyDescent="0.15">
      <c r="A8" s="19" t="s">
        <v>27</v>
      </c>
      <c r="B8" s="20" t="s">
        <v>18</v>
      </c>
      <c r="C8" s="25">
        <v>23425</v>
      </c>
      <c r="D8" s="3">
        <v>9430</v>
      </c>
      <c r="E8" s="3">
        <v>12426.8</v>
      </c>
      <c r="F8" s="3">
        <v>10620</v>
      </c>
      <c r="G8" s="3">
        <v>23505</v>
      </c>
      <c r="H8" s="4">
        <f t="shared" si="0"/>
        <v>15881.36</v>
      </c>
      <c r="I8" s="3">
        <v>14351.41</v>
      </c>
      <c r="J8" s="15">
        <f t="shared" si="1"/>
        <v>-9.6336207982187963E-2</v>
      </c>
    </row>
    <row r="9" spans="1:10" s="9" customFormat="1" ht="14" x14ac:dyDescent="0.15">
      <c r="A9" s="19" t="s">
        <v>31</v>
      </c>
      <c r="B9" s="20" t="s">
        <v>18</v>
      </c>
      <c r="C9" s="25">
        <v>32979</v>
      </c>
      <c r="D9" s="3">
        <v>28672</v>
      </c>
      <c r="E9" s="3">
        <v>19752.939999999999</v>
      </c>
      <c r="F9" s="3">
        <v>16057.14</v>
      </c>
      <c r="G9" s="3">
        <v>26636.18</v>
      </c>
      <c r="H9" s="4">
        <f t="shared" si="0"/>
        <v>24819.452000000001</v>
      </c>
      <c r="I9" s="3">
        <v>28353.93</v>
      </c>
      <c r="J9" s="15">
        <f t="shared" si="1"/>
        <v>0.14240757612214802</v>
      </c>
    </row>
    <row r="10" spans="1:10" ht="14" x14ac:dyDescent="0.15">
      <c r="A10" s="19" t="s">
        <v>33</v>
      </c>
      <c r="B10" s="20" t="s">
        <v>18</v>
      </c>
      <c r="C10" s="25">
        <v>20033</v>
      </c>
      <c r="D10" s="3">
        <v>9670</v>
      </c>
      <c r="E10" s="3">
        <v>19336.919999999998</v>
      </c>
      <c r="F10" s="3">
        <v>11274.74</v>
      </c>
      <c r="G10" s="3">
        <v>21344</v>
      </c>
      <c r="H10" s="4">
        <f t="shared" si="0"/>
        <v>16331.732</v>
      </c>
      <c r="I10" s="3">
        <v>46409</v>
      </c>
      <c r="J10" s="15">
        <f t="shared" si="1"/>
        <v>1.8416459442268585</v>
      </c>
    </row>
    <row r="11" spans="1:10" s="9" customFormat="1" ht="14" x14ac:dyDescent="0.15">
      <c r="A11" s="19" t="s">
        <v>28</v>
      </c>
      <c r="B11" s="20" t="s">
        <v>16</v>
      </c>
      <c r="C11" s="25">
        <v>35978</v>
      </c>
      <c r="D11" s="3">
        <v>7053</v>
      </c>
      <c r="E11" s="3">
        <v>18465.48</v>
      </c>
      <c r="F11" s="3">
        <v>24999.34</v>
      </c>
      <c r="G11" s="3">
        <v>39452.85</v>
      </c>
      <c r="H11" s="4">
        <f t="shared" si="0"/>
        <v>25189.733999999997</v>
      </c>
      <c r="I11" s="3">
        <v>27244.77</v>
      </c>
      <c r="J11" s="15">
        <f t="shared" si="1"/>
        <v>8.1582282687066243E-2</v>
      </c>
    </row>
    <row r="12" spans="1:10" s="9" customFormat="1" ht="14" x14ac:dyDescent="0.15">
      <c r="A12" s="19" t="s">
        <v>29</v>
      </c>
      <c r="B12" s="20" t="s">
        <v>16</v>
      </c>
      <c r="C12" s="25">
        <v>155456</v>
      </c>
      <c r="D12" s="3">
        <v>202022</v>
      </c>
      <c r="E12" s="3">
        <v>195844.8</v>
      </c>
      <c r="F12" s="3">
        <v>174539.82</v>
      </c>
      <c r="G12" s="3">
        <v>267184</v>
      </c>
      <c r="H12" s="4">
        <f t="shared" si="0"/>
        <v>199009.32400000002</v>
      </c>
      <c r="I12" s="3">
        <v>137360</v>
      </c>
      <c r="J12" s="15">
        <f t="shared" si="1"/>
        <v>-0.30978108342300592</v>
      </c>
    </row>
    <row r="13" spans="1:10" s="9" customFormat="1" ht="14" x14ac:dyDescent="0.15">
      <c r="A13" s="19" t="s">
        <v>30</v>
      </c>
      <c r="B13" s="20" t="s">
        <v>15</v>
      </c>
      <c r="C13" s="25">
        <v>100392</v>
      </c>
      <c r="D13" s="3">
        <v>111937</v>
      </c>
      <c r="E13" s="3">
        <v>146946.57999999999</v>
      </c>
      <c r="F13" s="3">
        <v>89776.06</v>
      </c>
      <c r="G13" s="3">
        <v>158486</v>
      </c>
      <c r="H13" s="4">
        <f t="shared" si="0"/>
        <v>121507.52799999998</v>
      </c>
      <c r="I13" s="3">
        <v>74594.570000000007</v>
      </c>
      <c r="J13" s="15">
        <f t="shared" si="1"/>
        <v>-0.38609095890750061</v>
      </c>
    </row>
    <row r="14" spans="1:10" s="9" customFormat="1" ht="14" x14ac:dyDescent="0.15">
      <c r="A14" s="19" t="s">
        <v>32</v>
      </c>
      <c r="B14" s="20" t="s">
        <v>17</v>
      </c>
      <c r="C14" s="25">
        <v>7502</v>
      </c>
      <c r="D14" s="3">
        <v>11731</v>
      </c>
      <c r="E14" s="3">
        <v>12426.36</v>
      </c>
      <c r="F14" s="3">
        <v>8888.7800000000007</v>
      </c>
      <c r="G14" s="3">
        <v>17961.310000000001</v>
      </c>
      <c r="H14" s="4">
        <f t="shared" si="0"/>
        <v>11701.89</v>
      </c>
      <c r="I14" s="3">
        <v>11000</v>
      </c>
      <c r="J14" s="15">
        <f t="shared" si="1"/>
        <v>-5.9980909066825912E-2</v>
      </c>
    </row>
    <row r="15" spans="1:10" ht="14" x14ac:dyDescent="0.15">
      <c r="A15" s="19" t="s">
        <v>34</v>
      </c>
      <c r="B15" s="20" t="s">
        <v>19</v>
      </c>
      <c r="C15" s="24">
        <v>1859</v>
      </c>
      <c r="D15" s="3">
        <v>7883</v>
      </c>
      <c r="E15" s="3">
        <v>2983.23</v>
      </c>
      <c r="F15" s="3">
        <v>2102.1799999999998</v>
      </c>
      <c r="G15" s="3">
        <v>1862.52</v>
      </c>
      <c r="H15" s="4">
        <f t="shared" si="0"/>
        <v>3337.9859999999999</v>
      </c>
      <c r="I15" s="3">
        <v>1302</v>
      </c>
      <c r="J15" s="15">
        <f t="shared" si="1"/>
        <v>-0.60994443955127431</v>
      </c>
    </row>
    <row r="16" spans="1:10" ht="14" x14ac:dyDescent="0.15">
      <c r="A16" s="19" t="s">
        <v>35</v>
      </c>
      <c r="B16" s="20" t="s">
        <v>19</v>
      </c>
      <c r="C16" s="24">
        <v>17937</v>
      </c>
      <c r="D16" s="3">
        <v>3660</v>
      </c>
      <c r="E16" s="3">
        <v>10405.86</v>
      </c>
      <c r="F16" s="3">
        <v>14213.61</v>
      </c>
      <c r="G16" s="3">
        <v>3977.64</v>
      </c>
      <c r="H16" s="4">
        <f t="shared" si="0"/>
        <v>10038.822</v>
      </c>
      <c r="I16" s="3">
        <v>11256</v>
      </c>
      <c r="J16" s="15">
        <f t="shared" si="1"/>
        <v>0.12124709452961711</v>
      </c>
    </row>
    <row r="17" spans="1:10" ht="14" x14ac:dyDescent="0.15">
      <c r="A17" s="19" t="s">
        <v>37</v>
      </c>
      <c r="B17" s="20" t="s">
        <v>48</v>
      </c>
      <c r="C17" s="24">
        <v>11499</v>
      </c>
      <c r="D17" s="3">
        <v>15046</v>
      </c>
      <c r="E17" s="3">
        <v>5217.16</v>
      </c>
      <c r="F17" s="3">
        <v>11410.92</v>
      </c>
      <c r="G17" s="3">
        <v>9471</v>
      </c>
      <c r="H17" s="4">
        <f t="shared" si="0"/>
        <v>10528.816000000001</v>
      </c>
      <c r="I17" s="3">
        <v>8016</v>
      </c>
      <c r="J17" s="15">
        <f t="shared" si="1"/>
        <v>-0.23866083327887966</v>
      </c>
    </row>
    <row r="18" spans="1:10" ht="14" x14ac:dyDescent="0.15">
      <c r="C18" s="18"/>
      <c r="D18" s="18"/>
      <c r="E18" s="18"/>
      <c r="F18" s="18"/>
      <c r="G18" s="18"/>
      <c r="H18" s="21"/>
      <c r="I18" s="18"/>
      <c r="J18" s="22"/>
    </row>
    <row r="19" spans="1:10" ht="14" x14ac:dyDescent="0.15">
      <c r="H19" s="21"/>
      <c r="J19" s="22"/>
    </row>
    <row r="20" spans="1:10" ht="36" customHeight="1" x14ac:dyDescent="0.15">
      <c r="A20" s="17" t="s">
        <v>38</v>
      </c>
      <c r="B20" s="17" t="s">
        <v>14</v>
      </c>
      <c r="C20" s="16">
        <v>44562</v>
      </c>
      <c r="D20" s="16">
        <v>44593</v>
      </c>
      <c r="E20" s="16">
        <v>44621</v>
      </c>
      <c r="F20" s="16">
        <v>44652</v>
      </c>
      <c r="G20" s="16">
        <v>44682</v>
      </c>
      <c r="H20" s="17" t="s">
        <v>46</v>
      </c>
      <c r="I20" s="16">
        <v>44713</v>
      </c>
      <c r="J20" s="17" t="s">
        <v>47</v>
      </c>
    </row>
    <row r="21" spans="1:10" ht="14" x14ac:dyDescent="0.15">
      <c r="A21" s="23" t="s">
        <v>41</v>
      </c>
      <c r="B21" s="20" t="s">
        <v>42</v>
      </c>
      <c r="C21" s="24">
        <v>963902</v>
      </c>
      <c r="D21" s="24">
        <v>714256</v>
      </c>
      <c r="E21" s="24">
        <v>1211356.46</v>
      </c>
      <c r="F21" s="24">
        <v>401721.25</v>
      </c>
      <c r="G21" s="24">
        <v>1229456.51</v>
      </c>
      <c r="H21" s="4">
        <f>AVERAGE(C21:G21)</f>
        <v>904138.4439999999</v>
      </c>
      <c r="I21" s="24">
        <v>919755.5</v>
      </c>
      <c r="J21" s="15">
        <f>(I21-H21)/H21</f>
        <v>1.7272859155184977E-2</v>
      </c>
    </row>
    <row r="22" spans="1:10" ht="14" x14ac:dyDescent="0.15">
      <c r="A22" s="23" t="s">
        <v>39</v>
      </c>
      <c r="B22" s="20" t="s">
        <v>42</v>
      </c>
      <c r="C22" s="24">
        <v>462540</v>
      </c>
      <c r="D22" s="24">
        <v>471270</v>
      </c>
      <c r="E22" s="24">
        <v>871585.48</v>
      </c>
      <c r="F22" s="24">
        <v>464773.36</v>
      </c>
      <c r="G22" s="24">
        <v>587933.88</v>
      </c>
      <c r="H22" s="4">
        <f>AVERAGE(C22:G22)</f>
        <v>571620.54399999999</v>
      </c>
      <c r="I22" s="24">
        <v>528830.54</v>
      </c>
      <c r="J22" s="15">
        <f t="shared" ref="J22:J25" si="2">(I22-H22)/H22</f>
        <v>-7.4857358520690184E-2</v>
      </c>
    </row>
    <row r="23" spans="1:10" ht="14" x14ac:dyDescent="0.15">
      <c r="A23" s="23" t="s">
        <v>40</v>
      </c>
      <c r="B23" s="20" t="s">
        <v>23</v>
      </c>
      <c r="C23" s="24">
        <v>629103</v>
      </c>
      <c r="D23" s="24">
        <v>389882</v>
      </c>
      <c r="E23" s="24">
        <v>389882</v>
      </c>
      <c r="F23" s="24">
        <v>329119.05</v>
      </c>
      <c r="G23" s="24">
        <v>549995</v>
      </c>
      <c r="H23" s="4">
        <f>AVERAGE(C23:G23)</f>
        <v>457596.20999999996</v>
      </c>
      <c r="I23" s="24">
        <v>666135.22</v>
      </c>
      <c r="J23" s="15">
        <f t="shared" si="2"/>
        <v>0.45572713550228056</v>
      </c>
    </row>
    <row r="24" spans="1:10" ht="14" x14ac:dyDescent="0.15">
      <c r="A24" s="23" t="s">
        <v>43</v>
      </c>
      <c r="B24" s="20" t="s">
        <v>42</v>
      </c>
      <c r="C24" s="24">
        <v>102512</v>
      </c>
      <c r="D24" s="24">
        <v>89538</v>
      </c>
      <c r="E24" s="24">
        <v>89538</v>
      </c>
      <c r="F24" s="24">
        <v>120874.64</v>
      </c>
      <c r="G24" s="24">
        <v>227913</v>
      </c>
      <c r="H24" s="4">
        <f>AVERAGE(C24:G24)</f>
        <v>126075.128</v>
      </c>
      <c r="I24" s="24">
        <v>191970.68</v>
      </c>
      <c r="J24" s="15">
        <f t="shared" si="2"/>
        <v>0.52266892800616471</v>
      </c>
    </row>
    <row r="25" spans="1:10" ht="14" x14ac:dyDescent="0.15">
      <c r="A25" s="23" t="s">
        <v>44</v>
      </c>
      <c r="B25" s="20" t="s">
        <v>42</v>
      </c>
      <c r="C25" s="24">
        <v>94983</v>
      </c>
      <c r="D25" s="24">
        <v>111220</v>
      </c>
      <c r="E25" s="24">
        <v>111220</v>
      </c>
      <c r="F25" s="24">
        <v>108516.56</v>
      </c>
      <c r="G25" s="24">
        <v>128550</v>
      </c>
      <c r="H25" s="4">
        <f>AVERAGE(C25:G25)</f>
        <v>110897.91200000001</v>
      </c>
      <c r="I25" s="24">
        <v>127986.13</v>
      </c>
      <c r="J25" s="15">
        <f t="shared" si="2"/>
        <v>0.1540896279453845</v>
      </c>
    </row>
  </sheetData>
  <conditionalFormatting sqref="J21:J25">
    <cfRule type="cellIs" dxfId="9" priority="9" operator="lessThan">
      <formula>0.01</formula>
    </cfRule>
    <cfRule type="cellIs" dxfId="8" priority="10" operator="greaterThan">
      <formula>0.01</formula>
    </cfRule>
  </conditionalFormatting>
  <conditionalFormatting sqref="J2:J17">
    <cfRule type="cellIs" dxfId="7" priority="7" operator="lessThan">
      <formula>0.01</formula>
    </cfRule>
    <cfRule type="cellIs" dxfId="6" priority="8" operator="greaterThan">
      <formula>0.01</formula>
    </cfRule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12A64-66D3-46A3-9E38-1843E63B7776}">
  <dimension ref="A4:G15"/>
  <sheetViews>
    <sheetView workbookViewId="0">
      <selection activeCell="D24" sqref="D24"/>
    </sheetView>
  </sheetViews>
  <sheetFormatPr baseColWidth="10" defaultColWidth="8.75" defaultRowHeight="11" x14ac:dyDescent="0.15"/>
  <cols>
    <col min="1" max="1" width="50.75" customWidth="1"/>
    <col min="2" max="6" width="14.25" bestFit="1" customWidth="1"/>
    <col min="7" max="7" width="17.75" customWidth="1"/>
  </cols>
  <sheetData>
    <row r="4" spans="1:7" ht="60" x14ac:dyDescent="0.15">
      <c r="A4" s="1" t="s">
        <v>6</v>
      </c>
      <c r="B4" s="12">
        <v>44155</v>
      </c>
      <c r="C4" s="12">
        <v>44185</v>
      </c>
      <c r="D4" s="12">
        <v>44197</v>
      </c>
      <c r="E4" s="2" t="s">
        <v>8</v>
      </c>
      <c r="F4" s="12">
        <v>44228</v>
      </c>
      <c r="G4" s="2" t="s">
        <v>7</v>
      </c>
    </row>
    <row r="5" spans="1:7" ht="14" x14ac:dyDescent="0.15">
      <c r="A5" s="7" t="s">
        <v>1</v>
      </c>
      <c r="B5" s="3">
        <v>1351565.93</v>
      </c>
      <c r="C5" s="3">
        <v>1738582.11</v>
      </c>
      <c r="D5" s="3">
        <v>1324230.95</v>
      </c>
      <c r="E5" s="4">
        <v>1471459.6633333333</v>
      </c>
      <c r="F5" s="3">
        <v>1658600.14</v>
      </c>
      <c r="G5" s="8">
        <v>0.11283037553986133</v>
      </c>
    </row>
    <row r="6" spans="1:7" ht="14" x14ac:dyDescent="0.15">
      <c r="A6" s="7" t="s">
        <v>9</v>
      </c>
      <c r="B6" s="3">
        <v>131593.04</v>
      </c>
      <c r="C6" s="3">
        <v>203845.59</v>
      </c>
      <c r="D6" s="3">
        <v>462378.93</v>
      </c>
      <c r="E6" s="4">
        <v>265939.1866666667</v>
      </c>
      <c r="F6" s="3">
        <v>175274.16</v>
      </c>
      <c r="G6" s="10">
        <v>-0.51727548810769763</v>
      </c>
    </row>
    <row r="7" spans="1:7" ht="14" x14ac:dyDescent="0.15">
      <c r="A7" s="7" t="s">
        <v>2</v>
      </c>
      <c r="B7" s="3">
        <v>52220.89</v>
      </c>
      <c r="C7" s="3">
        <v>29056.83</v>
      </c>
      <c r="D7" s="3">
        <v>29779.91</v>
      </c>
      <c r="E7" s="4">
        <v>37019.21</v>
      </c>
      <c r="F7" s="3">
        <v>67492.210000000006</v>
      </c>
      <c r="G7" s="8">
        <v>0.45150395875316579</v>
      </c>
    </row>
    <row r="8" spans="1:7" ht="14" x14ac:dyDescent="0.15">
      <c r="A8" s="7" t="s">
        <v>10</v>
      </c>
      <c r="B8" s="3">
        <v>1331.33</v>
      </c>
      <c r="C8" s="3">
        <v>5240.12</v>
      </c>
      <c r="D8" s="3">
        <v>1823.4</v>
      </c>
      <c r="E8" s="4">
        <v>2798.2833333333333</v>
      </c>
      <c r="F8" s="14">
        <v>5518.1025</v>
      </c>
      <c r="G8" s="8">
        <v>0.4928902945653269</v>
      </c>
    </row>
    <row r="9" spans="1:7" ht="14" x14ac:dyDescent="0.15">
      <c r="A9" s="7" t="s">
        <v>3</v>
      </c>
      <c r="B9" s="3">
        <v>32930.980000000003</v>
      </c>
      <c r="C9" s="3">
        <v>55205.18</v>
      </c>
      <c r="D9" s="3">
        <v>36494.33</v>
      </c>
      <c r="E9" s="4">
        <v>41543.496666666666</v>
      </c>
      <c r="F9" s="3">
        <v>43752.959999999999</v>
      </c>
      <c r="G9" s="8">
        <v>5.0498602456458562E-2</v>
      </c>
    </row>
    <row r="10" spans="1:7" ht="14" x14ac:dyDescent="0.15">
      <c r="A10" s="7" t="s">
        <v>4</v>
      </c>
      <c r="B10" s="3">
        <v>19547.77</v>
      </c>
      <c r="C10" s="3">
        <v>27108.13</v>
      </c>
      <c r="D10" s="3">
        <v>23816.95</v>
      </c>
      <c r="E10" s="4">
        <v>23490.95</v>
      </c>
      <c r="F10" s="3">
        <v>25768.94</v>
      </c>
      <c r="G10" s="8">
        <v>8.8400609415831541E-2</v>
      </c>
    </row>
    <row r="11" spans="1:7" ht="14" x14ac:dyDescent="0.15">
      <c r="A11" s="7" t="s">
        <v>5</v>
      </c>
      <c r="B11" s="3">
        <v>16060.97</v>
      </c>
      <c r="C11" s="3">
        <v>10760.81</v>
      </c>
      <c r="D11" s="3">
        <v>8060.77</v>
      </c>
      <c r="E11" s="4">
        <v>11627.516666666668</v>
      </c>
      <c r="F11" s="3">
        <v>13170.09</v>
      </c>
      <c r="G11" s="8">
        <v>0.11712701533044435</v>
      </c>
    </row>
    <row r="12" spans="1:7" ht="14" x14ac:dyDescent="0.15">
      <c r="A12" s="7" t="s">
        <v>11</v>
      </c>
      <c r="B12" s="3">
        <v>0</v>
      </c>
      <c r="C12" s="3">
        <v>42.31</v>
      </c>
      <c r="D12" s="3">
        <v>0</v>
      </c>
      <c r="E12" s="4">
        <v>14.103333333333333</v>
      </c>
      <c r="F12" s="3">
        <v>0</v>
      </c>
      <c r="G12" s="10"/>
    </row>
    <row r="13" spans="1:7" ht="14" x14ac:dyDescent="0.15">
      <c r="A13" s="7" t="s">
        <v>12</v>
      </c>
      <c r="B13" s="3">
        <v>0</v>
      </c>
      <c r="C13" s="3">
        <v>222.8</v>
      </c>
      <c r="D13" s="3">
        <v>0</v>
      </c>
      <c r="E13" s="4">
        <v>74.266666666666666</v>
      </c>
      <c r="F13" s="3">
        <v>0</v>
      </c>
      <c r="G13" s="10"/>
    </row>
    <row r="14" spans="1:7" ht="14" x14ac:dyDescent="0.15">
      <c r="A14" s="7" t="s">
        <v>13</v>
      </c>
      <c r="B14" s="3">
        <v>0</v>
      </c>
      <c r="C14" s="3">
        <v>0</v>
      </c>
      <c r="D14" s="3">
        <v>0</v>
      </c>
      <c r="E14" s="4">
        <v>0</v>
      </c>
      <c r="F14" s="3">
        <v>2480.46</v>
      </c>
      <c r="G14" s="8"/>
    </row>
    <row r="15" spans="1:7" ht="14" x14ac:dyDescent="0.15">
      <c r="A15" s="11" t="s">
        <v>0</v>
      </c>
      <c r="B15" s="5">
        <v>1605250.91</v>
      </c>
      <c r="C15" s="5">
        <v>2070063.8800000004</v>
      </c>
      <c r="D15" s="5">
        <v>1886585.2399999998</v>
      </c>
      <c r="E15" s="6">
        <v>1853966.6766666665</v>
      </c>
      <c r="F15" s="5">
        <v>1992057.0624999998</v>
      </c>
      <c r="G15" s="13">
        <v>6.9320497104652226E-2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MonthlyTrading</vt:lpstr>
      <vt:lpstr>Sheet1</vt:lpstr>
    </vt:vector>
  </TitlesOfParts>
  <Company>NetSuite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NetSuite Reports</dc:creator>
  <cp:lastModifiedBy>Microsoft Office User</cp:lastModifiedBy>
  <dcterms:created xsi:type="dcterms:W3CDTF">2020-07-03T06:28:35Z</dcterms:created>
  <dcterms:modified xsi:type="dcterms:W3CDTF">2022-07-01T05:10:45Z</dcterms:modified>
</cp:coreProperties>
</file>